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6" i="1"/>
  <c r="C106"/>
  <c r="F93"/>
  <c r="F87"/>
  <c r="E87"/>
  <c r="D87"/>
  <c r="E77"/>
  <c r="F11"/>
  <c r="E11"/>
  <c r="B11"/>
  <c r="B106"/>
  <c r="B110"/>
  <c r="D77"/>
  <c r="C77"/>
  <c r="F94"/>
  <c r="F50"/>
  <c r="B87"/>
  <c r="F60"/>
  <c r="F56"/>
  <c r="F55"/>
  <c r="F34"/>
  <c r="F33"/>
  <c r="F30"/>
  <c r="F19"/>
  <c r="F17"/>
  <c r="F77" s="1"/>
</calcChain>
</file>

<file path=xl/sharedStrings.xml><?xml version="1.0" encoding="utf-8"?>
<sst xmlns="http://schemas.openxmlformats.org/spreadsheetml/2006/main" count="404" uniqueCount="119">
  <si>
    <t>ยุทธศาสตร์/โครงการ</t>
  </si>
  <si>
    <t>โอนเพิ่ม</t>
  </si>
  <si>
    <t>โอนลด</t>
  </si>
  <si>
    <t>ยอดคงเหลือ</t>
  </si>
  <si>
    <t>ดำเนินการ</t>
  </si>
  <si>
    <t>เสร็จแล้ว</t>
  </si>
  <si>
    <t>อยู่ระหว่าง</t>
  </si>
  <si>
    <t>ยังไม่</t>
  </si>
  <si>
    <t>1.ยุทธศาสตร์ด้านการจราจร สาธารณูปโภคและสาธารณูปการ</t>
  </si>
  <si>
    <t xml:space="preserve"> - </t>
  </si>
  <si>
    <t xml:space="preserve"> √</t>
  </si>
  <si>
    <t>(2) โครงการก่อสร้างถนน คสล. สายดอนโพรง - ม.6 ปากแพรก ม.3</t>
  </si>
  <si>
    <t>(3) โครงการก่อสร้างถนน คสล.บ้านนางเทียบ-ตลาดบางตะลุมพอ ม.6</t>
  </si>
  <si>
    <t>งบประมาณ</t>
  </si>
  <si>
    <t>อนุมัติ</t>
  </si>
  <si>
    <t>รวม</t>
  </si>
  <si>
    <t>2.ยุทธศาสตร์พัฒนาคนและสังคม</t>
  </si>
  <si>
    <t>(1) โครงการจัดหาเครื่องเล่นสนามสำหรับศูนย์พัฒนาเด็กเล็ก</t>
  </si>
  <si>
    <t>(2) โครงการสนับสนุนค่าใช้จ่ายการบริหารสถานศึกษา แยกเป็น 3กิจกรรม</t>
  </si>
  <si>
    <t xml:space="preserve">     (2.1) ค่าใช้จ่ายในการพัฒนาครูผู้ดูแลเด็ก/ผู้ดูแลเด็ก ของศูนย์พัฒนา</t>
  </si>
  <si>
    <t>เด็กเล้ก คนละ 2,000 บาท จำนวน 4 คน</t>
  </si>
  <si>
    <t xml:space="preserve">     (2.2) ค่าอาหารกลางวัน ศูนย์พัฒนาเด็กเล็ก 2 ศูนย์</t>
  </si>
  <si>
    <t>งบประมาณที่</t>
  </si>
  <si>
    <t>จ่ายจริง</t>
  </si>
  <si>
    <t xml:space="preserve">     (2.3) ค่าจัดการเรียนการสอนของศูนย์พัฒนาเด็กเล็ก 2 ศูนย์</t>
  </si>
  <si>
    <t>(3) อุดหนุนโครงการจัดหาอาหารกลางวันให้แก่โรงเรียนสังกัด สพฐ</t>
  </si>
  <si>
    <t>(4) โครงการอาหารเสริม(นม)ให้แก่ศูนย์พัฒนาเด็กเล็กและ รร.ในพื้นที่</t>
  </si>
  <si>
    <t>(5) โครงการทัศนะศึกษาแหล่งเรียนรู้นอกสถานที่</t>
  </si>
  <si>
    <t>(6) โครงการจัดงานวันเด็กแห่งชาติ</t>
  </si>
  <si>
    <t xml:space="preserve">        -</t>
  </si>
  <si>
    <t>(8) โครงการค่ายพัฒนาผู้นำเยาวชน(อุดหนุน โรงเรียนทั้ง 4 แห่ง)</t>
  </si>
  <si>
    <t>(10) โครงการสงเคราะห์ผู้ป่วยโรคเอดส์</t>
  </si>
  <si>
    <t>(11) โครงการสงเคราะห์ผู้สูงอายุ</t>
  </si>
  <si>
    <t>(12) โครงการสงเคราะห์ผู้พิการ</t>
  </si>
  <si>
    <t>(13) โครงการแสดงออกทางศิลปะและวัฒนธรรมในผู้สูงอายุ</t>
  </si>
  <si>
    <t>(14) โครงการป้องกันและแก้ไขปัญหาความรุนแรงต่อเด็ก สตรี และบุคคล</t>
  </si>
  <si>
    <r>
      <t xml:space="preserve">        </t>
    </r>
    <r>
      <rPr>
        <sz val="15"/>
        <color theme="1"/>
        <rFont val="Angsana New"/>
        <family val="1"/>
      </rPr>
      <t xml:space="preserve"> ในครอบครัว</t>
    </r>
  </si>
  <si>
    <t>(15) โครงการพัฒนาศักยภาพผู้สูงอายุ พิการ ด้อยโอกาส ภายในตำบล</t>
  </si>
  <si>
    <t xml:space="preserve">        ขนาบนาก</t>
  </si>
  <si>
    <t>(16) โครงการส่งเสริมอาชีพคนพิการ ผู้ด้อยโอกาส</t>
  </si>
  <si>
    <t>(17) โครงการส่งเสริมอาชีพผู้สูงอายุ</t>
  </si>
  <si>
    <t>(18)โครงการเงินสมทบกองทุนสวัสดิการชุมชน</t>
  </si>
  <si>
    <t>(19) โครงการอบรมให้ความรู้กฏหมายเบื้องต้นให้แก่ประชาชน</t>
  </si>
  <si>
    <t>(20) โครงการเสริมสร้างศักยภาพชุมชนด้านการป้องกันและบรรเทา</t>
  </si>
  <si>
    <t xml:space="preserve">        สาธารณภัย</t>
  </si>
  <si>
    <t>(21) โครงการช่วยเหลือผู้ประสบสาธารณภัย</t>
  </si>
  <si>
    <t xml:space="preserve">  -</t>
  </si>
  <si>
    <t>(22) โครงการรณรงค์ป้องกันและลดอุบัติเหตุทางถนนในเทศกาลสำคัญ</t>
  </si>
  <si>
    <t xml:space="preserve">         เช่น เทศกาลปีใหม่,วันสงกรานต์ ฯลฯ</t>
  </si>
  <si>
    <t>(24) โครงการจัดงานวันกตัญญูและรดน้ำผู้สูงอายุ</t>
  </si>
  <si>
    <t>(27) โครงการจัดงานประเพณีมาฆบูชาแห่ผ้าขึ้นธาตุ</t>
  </si>
  <si>
    <t>(28) โครงการจัดกิจกรรมแห่หมรับงานเดือนสิบ</t>
  </si>
  <si>
    <t>(29) โครงการจัดงานประเพณีเข้าพรรษา</t>
  </si>
  <si>
    <t>(30) โครงการจัดงานประเพณีชักพระ(ออกพรรษา)</t>
  </si>
  <si>
    <t>(31) โครงการจัดงานวันสำคัญต่าง ๆ ของทางราชการ</t>
  </si>
  <si>
    <t>(32) อุดหนุนที่ทำการปกครองอำเภอปากพนัง โครงการจัดงานพระ</t>
  </si>
  <si>
    <t xml:space="preserve">        ราชพิธีวันเฉลิมพระชนมพรรษาพระบาทสมเด็จพระเจ้าอยู่หัวภูมิพล</t>
  </si>
  <si>
    <t xml:space="preserve">         อดุลยเดช "5 ธันวามหาราช ประจำปี 2559" อำเภอปากพนัง</t>
  </si>
  <si>
    <t xml:space="preserve"> -</t>
  </si>
  <si>
    <t>(25) โครงการอนุรักษ์ประเพณีวัฒนธรรมของท้องถิ่น(ลอยกระธง)</t>
  </si>
  <si>
    <t>(33) อุดหนุนที่ทำการปกครองอำเภอโครงการจัดงานพระราชพิธีวันเฉลิม</t>
  </si>
  <si>
    <t xml:space="preserve"> </t>
  </si>
  <si>
    <t>(34) โครงการงานรัฐพิธีถวายบังคมพระบรมรูปพระบาทสมเด็จพระจุลจอม</t>
  </si>
  <si>
    <t>(35) โครงการจัดงานแข่งเรือเพรียว(โอนไปงบกลางประเภทสำรองจ่าย)</t>
  </si>
  <si>
    <t>(36) โครงการแข่งขันกีฬา-กรีฑา ของโรงเรียนในตำบลและระหว่างตำบล</t>
  </si>
  <si>
    <t>(37) โครงการแข่งขันกีฬา- กรีฑา ภายในตำบลขนาบนาก</t>
  </si>
  <si>
    <t>(38) โครงการจัดส่งนักกีฬา เด็ก เยาวชน และประชาชนเข้าร่วมแข่งขัน</t>
  </si>
  <si>
    <t xml:space="preserve"> 3. ยุทธศาตร์การพัฒนาด้านเศรษฐกิจ</t>
  </si>
  <si>
    <t xml:space="preserve">         -</t>
  </si>
  <si>
    <t>(1) โครงการส่งเสริมปรับปรุงพื้นที่นาและประสิทธิภาพการผลิตข้าว/</t>
  </si>
  <si>
    <t xml:space="preserve">     ส่งเสริมการผลิตข้าว/ส่งเสริมการปลูกข้าวพันธ์ดี</t>
  </si>
  <si>
    <t>(2) โครงการสนับสนุนกลุ่มอาชีพต่าง ๆ ในตำบลที่จดทะเบียนวิสาหกิจชุมชน</t>
  </si>
  <si>
    <t>(3) โครงการส่งเสริมอาชีพและฝึกอบรมให้แก่ประชาชนในตำบลขนาบนาก</t>
  </si>
  <si>
    <t>(4) โครงการยกระดับมาตรฐานสินค้าป่าจาก</t>
  </si>
  <si>
    <t>(5) โครงการส่งเสริมกลุ่มสตรีภายในตำบลขนาบนาก</t>
  </si>
  <si>
    <t>(6) โครงการปั่นจักรยานพาแลนา มาดูจาก</t>
  </si>
  <si>
    <t>(7) โครงการล่องเรือ ชิมหอยหรอยน้ำตาลจาก</t>
  </si>
  <si>
    <t>4. ยุทธศาสตร์การพัฒนาด้านการบริหารจัดการองค์กร</t>
  </si>
  <si>
    <t xml:space="preserve">(2) จัดหาครุภัณฑ์ต่าง ๆ </t>
  </si>
  <si>
    <t>(3) โครงการพัฒนาศักยภาพบุคลากร ของ อบต.ขนาบนาก</t>
  </si>
  <si>
    <t>(5) โครงการจัดทำแผนพัฒนา อบต.</t>
  </si>
  <si>
    <t>(6) โครงการประชาสัมพันธ์กิจกรรมของ อบต.</t>
  </si>
  <si>
    <t>(7) โครงการประชาสัมพันธ์การเสียภาษี</t>
  </si>
  <si>
    <t>(8) โครงการติดตามประเมินผลหลักเกณฑ์การบริหารจัดการที่ดี</t>
  </si>
  <si>
    <t>(9) โครงการจัดเก็บภาษีนอกสถานที่</t>
  </si>
  <si>
    <t>ไม่ใช้งบ</t>
  </si>
  <si>
    <t>(10) โครงการอุดหนุนศูนย์รวมข้อมูลข่าวสารการจัดซื้อจัดจ้าง</t>
  </si>
  <si>
    <t>(11) โครงการปรับปรุงแผนที่ภาษีและทะเบียนทรัพย์สิน</t>
  </si>
  <si>
    <t>(12) โครงการพัฒนาเวปไซต์ อบต.ขนาบนาก</t>
  </si>
  <si>
    <t>(13) โครงการเลือกตั้งผู้บริหารท้องถิ่นและสมาชิกสภาท้องถิ่น</t>
  </si>
  <si>
    <t>(1) จัดหาวัสดุและอุปกรณ์ต่าง ๆ(สำนักปลัด,กองคลัง,กองช่าง)</t>
  </si>
  <si>
    <t>5. ยุทธศาสตร์ด้านทรัพยากรธรรมชาติและสิ่งแวดล้อม</t>
  </si>
  <si>
    <t>(1)  โครงการปลูกต้นไม้เฉลิมพระเกียรติ</t>
  </si>
  <si>
    <t>(2) โครงการส่งเสริมการคัดแยกขยะ</t>
  </si>
  <si>
    <t>(26) โครงการสืบสานภูมิปัญญาท้องถิ่น</t>
  </si>
  <si>
    <t xml:space="preserve">        พระชนมพรรษาสมเด็จพระนางเจ้าฯพระบรมราชินีนาถ 12 สิงหา ปี 60</t>
  </si>
  <si>
    <t>(4) โครงการเสริมสร้างคุณธรรมจริยธรรมและพัฒนาคุณภาพชีวิตของผู้บริหาร</t>
  </si>
  <si>
    <t>(5) โครงการติดตั้งและปรับปรุงซ่อมแซมไฟฟ้าสาธารณะ</t>
  </si>
  <si>
    <t>(6) โครงการปรับปรุงซ่อมแซมถนนทุกสายในพื้นที่</t>
  </si>
  <si>
    <t>(4) โครงการซ่อมแซมระบบประปาหมู่บ้าน(เบิกจ่ายในหมวดค่าใช้สอย)</t>
  </si>
  <si>
    <t xml:space="preserve"> -10-</t>
  </si>
  <si>
    <t xml:space="preserve"> -12-</t>
  </si>
  <si>
    <t xml:space="preserve">  </t>
  </si>
  <si>
    <t>(7) อุดหนุนโครงการเข้าค่ายจริยธรรมของโรงเรียน</t>
  </si>
  <si>
    <t>(9) อุดหนุนโครงการพัฒนาภาษาอังกฤษสู่อาเซียน</t>
  </si>
  <si>
    <t>ผลการดำเนินงานตามยุทธศาสตร์การพัฒนา ประจำปีงบประมาณ 2560 (ข้อมูล ณ วันที่ 2 ตุลาคม 2560)</t>
  </si>
  <si>
    <t>(1)โครงการก่อสร้างถนน คสล.จากแยกบ้านหัวดอน-สะพานดอนชายโข้ ม.10</t>
  </si>
  <si>
    <t>กันเงิน 640,000.-</t>
  </si>
  <si>
    <t xml:space="preserve">   -</t>
  </si>
  <si>
    <t>กันเงิน 329,599.44.-</t>
  </si>
  <si>
    <t>(23)โครงการสนับสนุนกองทุนหลักประกันสุขภาพระดับตำบล</t>
  </si>
  <si>
    <t xml:space="preserve">      กันเงิน 6,803.-</t>
  </si>
  <si>
    <t>ผลการดำเนินงานตามยุทธศาสตร์การพัฒนา ประจำปีงบประมาณ 2560 (ข้อมูล ณ วันที่ 2 ตุลาคม  2560)</t>
  </si>
  <si>
    <t>ผลการดำเนินงานตามยุทธศาสตร์การพัฒนา ประจำปีงบประมาณ 2560 (ข้อมูล ณ วันที่ 2  ตุลาคม  2560)</t>
  </si>
  <si>
    <t>กันเงิน 250,000.-</t>
  </si>
  <si>
    <t>กันเงิน 9,000.-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</si>
  <si>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5"/>
        <color theme="1"/>
        <rFont val="TH NiramitIT๙"/>
      </rPr>
      <t xml:space="preserve">  -11-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</si>
  <si>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5"/>
        <color theme="1"/>
        <rFont val="TH NiramitIT๙"/>
      </rPr>
      <t>-14-</t>
    </r>
  </si>
  <si>
    <t xml:space="preserve">                                                                                                                                                                                                                         -13-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</si>
</sst>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Tahoma"/>
      <family val="2"/>
      <charset val="222"/>
      <scheme val="minor"/>
    </font>
    <font>
      <sz val="15"/>
      <color theme="1"/>
      <name val="Angsana New"/>
      <family val="1"/>
    </font>
    <font>
      <b/>
      <sz val="15"/>
      <color theme="1"/>
      <name val="Angsana New"/>
      <family val="1"/>
    </font>
    <font>
      <sz val="15"/>
      <color theme="1"/>
      <name val="Calibri"/>
      <family val="2"/>
    </font>
    <font>
      <b/>
      <sz val="15"/>
      <color theme="1"/>
      <name val="Calibri"/>
      <family val="2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5"/>
      <color theme="1"/>
      <name val="TH NiramitIT๙"/>
    </font>
    <font>
      <sz val="15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7" xfId="0" applyNumberFormat="1" applyFont="1" applyBorder="1"/>
    <xf numFmtId="0" fontId="3" fillId="0" borderId="7" xfId="0" applyFont="1" applyBorder="1"/>
    <xf numFmtId="3" fontId="1" fillId="0" borderId="5" xfId="0" applyNumberFormat="1" applyFont="1" applyBorder="1"/>
    <xf numFmtId="0" fontId="3" fillId="0" borderId="5" xfId="0" applyFont="1" applyBorder="1"/>
    <xf numFmtId="0" fontId="1" fillId="0" borderId="8" xfId="0" applyFont="1" applyBorder="1"/>
    <xf numFmtId="3" fontId="1" fillId="0" borderId="8" xfId="0" applyNumberFormat="1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8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3" xfId="0" applyFont="1" applyBorder="1"/>
    <xf numFmtId="0" fontId="1" fillId="0" borderId="2" xfId="0" applyFont="1" applyBorder="1"/>
    <xf numFmtId="0" fontId="3" fillId="0" borderId="6" xfId="0" applyFont="1" applyBorder="1"/>
    <xf numFmtId="0" fontId="1" fillId="0" borderId="10" xfId="0" applyFont="1" applyBorder="1"/>
    <xf numFmtId="3" fontId="1" fillId="0" borderId="0" xfId="0" applyNumberFormat="1" applyFont="1"/>
    <xf numFmtId="3" fontId="1" fillId="0" borderId="6" xfId="0" applyNumberFormat="1" applyFont="1" applyBorder="1"/>
    <xf numFmtId="0" fontId="0" fillId="0" borderId="3" xfId="0" applyBorder="1"/>
    <xf numFmtId="0" fontId="2" fillId="0" borderId="5" xfId="0" applyFont="1" applyBorder="1" applyAlignment="1">
      <alignment horizontal="center"/>
    </xf>
    <xf numFmtId="0" fontId="2" fillId="0" borderId="8" xfId="0" applyFont="1" applyBorder="1"/>
    <xf numFmtId="3" fontId="1" fillId="0" borderId="11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6" xfId="0" applyFont="1" applyBorder="1"/>
    <xf numFmtId="3" fontId="1" fillId="0" borderId="14" xfId="0" applyNumberFormat="1" applyFont="1" applyBorder="1"/>
    <xf numFmtId="0" fontId="1" fillId="0" borderId="12" xfId="0" applyFont="1" applyBorder="1"/>
    <xf numFmtId="0" fontId="1" fillId="0" borderId="7" xfId="0" applyFont="1" applyBorder="1" applyAlignment="1">
      <alignment horizontal="left"/>
    </xf>
    <xf numFmtId="3" fontId="1" fillId="0" borderId="8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10" xfId="0" applyNumberFormat="1" applyFont="1" applyBorder="1"/>
    <xf numFmtId="3" fontId="1" fillId="0" borderId="7" xfId="0" applyNumberFormat="1" applyFont="1" applyBorder="1" applyAlignment="1">
      <alignment horizontal="center"/>
    </xf>
    <xf numFmtId="0" fontId="2" fillId="0" borderId="0" xfId="0" applyFont="1"/>
    <xf numFmtId="0" fontId="1" fillId="0" borderId="5" xfId="0" applyFont="1" applyBorder="1" applyAlignment="1">
      <alignment horizontal="left"/>
    </xf>
    <xf numFmtId="3" fontId="1" fillId="0" borderId="13" xfId="0" applyNumberFormat="1" applyFont="1" applyBorder="1"/>
    <xf numFmtId="0" fontId="1" fillId="0" borderId="11" xfId="0" applyFont="1" applyBorder="1"/>
    <xf numFmtId="0" fontId="2" fillId="0" borderId="4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3" fontId="1" fillId="0" borderId="9" xfId="0" applyNumberFormat="1" applyFont="1" applyBorder="1"/>
    <xf numFmtId="0" fontId="1" fillId="0" borderId="14" xfId="0" applyFont="1" applyBorder="1"/>
    <xf numFmtId="0" fontId="1" fillId="0" borderId="8" xfId="0" applyFont="1" applyBorder="1" applyAlignment="1">
      <alignment horizontal="left"/>
    </xf>
    <xf numFmtId="0" fontId="2" fillId="0" borderId="11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3" fontId="5" fillId="0" borderId="8" xfId="0" applyNumberFormat="1" applyFont="1" applyBorder="1"/>
    <xf numFmtId="0" fontId="2" fillId="0" borderId="9" xfId="0" applyFont="1" applyBorder="1"/>
    <xf numFmtId="0" fontId="4" fillId="0" borderId="8" xfId="0" applyFont="1" applyBorder="1"/>
    <xf numFmtId="0" fontId="5" fillId="0" borderId="6" xfId="0" applyFont="1" applyBorder="1" applyAlignment="1">
      <alignment horizontal="center"/>
    </xf>
    <xf numFmtId="3" fontId="5" fillId="0" borderId="6" xfId="0" applyNumberFormat="1" applyFont="1" applyBorder="1"/>
    <xf numFmtId="3" fontId="5" fillId="0" borderId="6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right"/>
    </xf>
    <xf numFmtId="3" fontId="5" fillId="0" borderId="11" xfId="0" applyNumberFormat="1" applyFont="1" applyBorder="1"/>
    <xf numFmtId="0" fontId="5" fillId="0" borderId="9" xfId="0" applyFont="1" applyBorder="1" applyAlignment="1">
      <alignment horizontal="center"/>
    </xf>
    <xf numFmtId="3" fontId="5" fillId="0" borderId="12" xfId="0" applyNumberFormat="1" applyFont="1" applyBorder="1"/>
    <xf numFmtId="3" fontId="5" fillId="0" borderId="8" xfId="0" applyNumberFormat="1" applyFont="1" applyBorder="1" applyAlignment="1">
      <alignment horizontal="right"/>
    </xf>
    <xf numFmtId="0" fontId="6" fillId="0" borderId="8" xfId="0" applyFont="1" applyBorder="1"/>
    <xf numFmtId="3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5" xfId="0" applyFont="1" applyBorder="1"/>
    <xf numFmtId="0" fontId="1" fillId="0" borderId="0" xfId="0" applyFont="1" applyBorder="1" applyAlignment="1">
      <alignment horizontal="center"/>
    </xf>
    <xf numFmtId="3" fontId="1" fillId="0" borderId="12" xfId="0" applyNumberFormat="1" applyFont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8" xfId="0" applyNumberFormat="1" applyFont="1" applyBorder="1" applyAlignment="1"/>
    <xf numFmtId="3" fontId="1" fillId="0" borderId="7" xfId="0" applyNumberFormat="1" applyFont="1" applyBorder="1" applyAlignment="1"/>
    <xf numFmtId="4" fontId="1" fillId="0" borderId="8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" fontId="1" fillId="0" borderId="8" xfId="0" applyNumberFormat="1" applyFont="1" applyBorder="1"/>
    <xf numFmtId="3" fontId="5" fillId="0" borderId="8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="92" zoomScaleNormal="92" workbookViewId="0">
      <selection activeCell="C30" sqref="C30"/>
    </sheetView>
  </sheetViews>
  <sheetFormatPr defaultRowHeight="21.75"/>
  <cols>
    <col min="1" max="1" width="51.25" style="1" customWidth="1"/>
    <col min="2" max="2" width="11.625" style="1" customWidth="1"/>
    <col min="3" max="3" width="8.625" style="1" customWidth="1"/>
    <col min="4" max="4" width="7.375" style="1" bestFit="1" customWidth="1"/>
    <col min="5" max="5" width="12" style="1" customWidth="1"/>
    <col min="6" max="6" width="10.25" style="1" customWidth="1"/>
    <col min="7" max="7" width="8.125" style="1" customWidth="1"/>
    <col min="8" max="8" width="8.25" style="1" customWidth="1"/>
    <col min="9" max="9" width="9.125" style="1" customWidth="1"/>
    <col min="10" max="16384" width="9" style="1"/>
  </cols>
  <sheetData>
    <row r="1" spans="1:10">
      <c r="A1" s="100" t="s">
        <v>105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>
      <c r="A2" s="6" t="s">
        <v>0</v>
      </c>
      <c r="B2" s="6" t="s">
        <v>13</v>
      </c>
      <c r="C2" s="7" t="s">
        <v>1</v>
      </c>
      <c r="D2" s="6" t="s">
        <v>2</v>
      </c>
      <c r="E2" s="7" t="s">
        <v>22</v>
      </c>
      <c r="F2" s="6" t="s">
        <v>3</v>
      </c>
      <c r="G2" s="7" t="s">
        <v>4</v>
      </c>
      <c r="H2" s="6" t="s">
        <v>6</v>
      </c>
      <c r="I2" s="8" t="s">
        <v>7</v>
      </c>
    </row>
    <row r="3" spans="1:10">
      <c r="A3" s="9"/>
      <c r="B3" s="9" t="s">
        <v>14</v>
      </c>
      <c r="C3" s="10"/>
      <c r="D3" s="9"/>
      <c r="E3" s="10" t="s">
        <v>23</v>
      </c>
      <c r="F3" s="9"/>
      <c r="G3" s="10" t="s">
        <v>5</v>
      </c>
      <c r="H3" s="9" t="s">
        <v>4</v>
      </c>
      <c r="I3" s="11" t="s">
        <v>4</v>
      </c>
    </row>
    <row r="4" spans="1:10" ht="23.25">
      <c r="A4" s="79" t="s">
        <v>8</v>
      </c>
      <c r="B4" s="3"/>
      <c r="C4" s="40"/>
      <c r="D4" s="3"/>
      <c r="E4" s="85"/>
      <c r="F4" s="3"/>
      <c r="G4" s="40"/>
      <c r="H4" s="3"/>
      <c r="I4" s="3"/>
    </row>
    <row r="5" spans="1:10">
      <c r="A5" s="3" t="s">
        <v>106</v>
      </c>
      <c r="B5" s="14">
        <v>940000</v>
      </c>
      <c r="C5" s="86" t="s">
        <v>108</v>
      </c>
      <c r="D5" s="3" t="s">
        <v>29</v>
      </c>
      <c r="E5" s="94">
        <v>0</v>
      </c>
      <c r="F5" s="14">
        <v>300000</v>
      </c>
      <c r="G5" s="40" t="s">
        <v>107</v>
      </c>
      <c r="H5" s="3"/>
      <c r="I5" s="3"/>
    </row>
    <row r="6" spans="1:10">
      <c r="A6" s="16" t="s">
        <v>11</v>
      </c>
      <c r="B6" s="17">
        <v>319000</v>
      </c>
      <c r="C6" s="18" t="s">
        <v>9</v>
      </c>
      <c r="D6" s="19" t="s">
        <v>9</v>
      </c>
      <c r="E6" s="87">
        <v>316000</v>
      </c>
      <c r="F6" s="17">
        <v>3000</v>
      </c>
      <c r="G6" s="20" t="s">
        <v>10</v>
      </c>
      <c r="H6" s="20"/>
      <c r="I6" s="20"/>
    </row>
    <row r="7" spans="1:10">
      <c r="A7" s="16" t="s">
        <v>12</v>
      </c>
      <c r="B7" s="17">
        <v>758000</v>
      </c>
      <c r="C7" s="18" t="s">
        <v>9</v>
      </c>
      <c r="D7" s="19" t="s">
        <v>9</v>
      </c>
      <c r="E7" s="87">
        <v>490000</v>
      </c>
      <c r="F7" s="17">
        <v>268000</v>
      </c>
      <c r="G7" s="20" t="s">
        <v>10</v>
      </c>
      <c r="H7" s="18" t="s">
        <v>102</v>
      </c>
      <c r="I7" s="20"/>
    </row>
    <row r="8" spans="1:10">
      <c r="A8" s="16" t="s">
        <v>99</v>
      </c>
      <c r="B8" s="36">
        <v>0</v>
      </c>
      <c r="C8" s="19" t="s">
        <v>9</v>
      </c>
      <c r="D8" s="19" t="s">
        <v>9</v>
      </c>
      <c r="E8" s="18" t="s">
        <v>9</v>
      </c>
      <c r="F8" s="17">
        <v>0</v>
      </c>
      <c r="G8" s="20" t="s">
        <v>10</v>
      </c>
      <c r="H8" s="19"/>
      <c r="I8" s="20"/>
    </row>
    <row r="9" spans="1:10">
      <c r="A9" s="16" t="s">
        <v>97</v>
      </c>
      <c r="B9" s="36">
        <v>0</v>
      </c>
      <c r="C9" s="19" t="s">
        <v>9</v>
      </c>
      <c r="D9" s="19" t="s">
        <v>9</v>
      </c>
      <c r="E9" s="18" t="s">
        <v>9</v>
      </c>
      <c r="F9" s="17">
        <v>0</v>
      </c>
      <c r="G9" s="20" t="s">
        <v>10</v>
      </c>
      <c r="H9" s="19"/>
      <c r="I9" s="20"/>
    </row>
    <row r="10" spans="1:10">
      <c r="A10" s="16" t="s">
        <v>98</v>
      </c>
      <c r="B10" s="36">
        <v>0</v>
      </c>
      <c r="C10" s="19" t="s">
        <v>9</v>
      </c>
      <c r="D10" s="19" t="s">
        <v>9</v>
      </c>
      <c r="E10" s="18" t="s">
        <v>9</v>
      </c>
      <c r="F10" s="17">
        <v>0</v>
      </c>
      <c r="G10" s="20" t="s">
        <v>10</v>
      </c>
      <c r="H10" s="19"/>
      <c r="I10" s="20"/>
    </row>
    <row r="11" spans="1:10" ht="23.25">
      <c r="A11" s="63" t="s">
        <v>15</v>
      </c>
      <c r="B11" s="71">
        <f>B5+B6+B7</f>
        <v>2017000</v>
      </c>
      <c r="C11" s="63" t="s">
        <v>9</v>
      </c>
      <c r="D11" s="72" t="s">
        <v>9</v>
      </c>
      <c r="E11" s="74">
        <f>E6+E7</f>
        <v>806000</v>
      </c>
      <c r="F11" s="73">
        <f>F5+F6+F7</f>
        <v>571000</v>
      </c>
      <c r="G11" s="23"/>
      <c r="H11" s="16"/>
      <c r="I11" s="16"/>
    </row>
    <row r="12" spans="1:10" ht="23.25">
      <c r="A12" s="79" t="s">
        <v>16</v>
      </c>
      <c r="B12" s="3"/>
      <c r="C12" s="40"/>
      <c r="D12" s="3"/>
      <c r="E12" s="40"/>
      <c r="F12" s="3"/>
      <c r="G12" s="40"/>
      <c r="H12" s="3"/>
      <c r="I12" s="3"/>
    </row>
    <row r="13" spans="1:10">
      <c r="A13" s="4" t="s">
        <v>17</v>
      </c>
      <c r="B13" s="32">
        <v>97650</v>
      </c>
      <c r="C13" s="26" t="s">
        <v>9</v>
      </c>
      <c r="D13" s="41" t="s">
        <v>9</v>
      </c>
      <c r="E13" s="47">
        <v>97650</v>
      </c>
      <c r="F13" s="32">
        <v>0</v>
      </c>
      <c r="G13" s="13" t="s">
        <v>10</v>
      </c>
      <c r="H13" s="4"/>
      <c r="I13" s="29"/>
    </row>
    <row r="14" spans="1:10">
      <c r="A14" s="5" t="s">
        <v>18</v>
      </c>
      <c r="B14" s="5"/>
      <c r="C14" s="27"/>
      <c r="D14" s="3"/>
      <c r="E14" s="28"/>
      <c r="F14" s="5"/>
      <c r="G14" s="27"/>
      <c r="H14" s="3"/>
      <c r="I14" s="3"/>
    </row>
    <row r="15" spans="1:10">
      <c r="A15" s="5" t="s">
        <v>19</v>
      </c>
      <c r="B15" s="12">
        <v>8000</v>
      </c>
      <c r="C15" s="22" t="s">
        <v>9</v>
      </c>
      <c r="D15" s="22" t="s">
        <v>9</v>
      </c>
      <c r="E15" s="22" t="s">
        <v>9</v>
      </c>
      <c r="F15" s="12">
        <v>8000</v>
      </c>
      <c r="G15" s="13" t="s">
        <v>10</v>
      </c>
      <c r="H15" s="5"/>
      <c r="I15" s="13"/>
    </row>
    <row r="16" spans="1:10">
      <c r="A16" s="5" t="s">
        <v>20</v>
      </c>
      <c r="B16" s="5"/>
      <c r="D16" s="5"/>
      <c r="F16" s="5"/>
      <c r="H16" s="5"/>
      <c r="I16" s="5"/>
    </row>
    <row r="17" spans="1:10">
      <c r="A17" s="5" t="s">
        <v>21</v>
      </c>
      <c r="B17" s="12">
        <v>330400</v>
      </c>
      <c r="C17" s="22" t="s">
        <v>9</v>
      </c>
      <c r="D17" s="22" t="s">
        <v>9</v>
      </c>
      <c r="E17" s="31">
        <v>285500</v>
      </c>
      <c r="F17" s="12">
        <f>B17-E17</f>
        <v>44900</v>
      </c>
      <c r="G17" s="13" t="s">
        <v>10</v>
      </c>
      <c r="I17" s="5"/>
    </row>
    <row r="18" spans="1:10">
      <c r="A18" s="4" t="s">
        <v>24</v>
      </c>
      <c r="B18" s="32">
        <v>100300</v>
      </c>
      <c r="C18" s="33"/>
      <c r="D18" s="26" t="s">
        <v>9</v>
      </c>
      <c r="E18" s="32">
        <v>100300</v>
      </c>
      <c r="F18" s="32">
        <v>0</v>
      </c>
      <c r="G18" s="29" t="s">
        <v>10</v>
      </c>
      <c r="H18" s="4"/>
      <c r="I18" s="4"/>
    </row>
    <row r="19" spans="1:10">
      <c r="A19" s="16" t="s">
        <v>25</v>
      </c>
      <c r="B19" s="17">
        <v>1280000</v>
      </c>
      <c r="C19" s="24" t="s">
        <v>9</v>
      </c>
      <c r="D19" s="24" t="s">
        <v>9</v>
      </c>
      <c r="E19" s="81">
        <v>1271000</v>
      </c>
      <c r="F19" s="17">
        <f>B19-E19</f>
        <v>9000</v>
      </c>
      <c r="G19" s="29" t="s">
        <v>10</v>
      </c>
      <c r="H19" s="20"/>
      <c r="I19" s="16"/>
    </row>
    <row r="20" spans="1:10" ht="23.25">
      <c r="A20" s="82"/>
      <c r="B20" s="76"/>
      <c r="C20" s="83"/>
      <c r="D20" s="83"/>
      <c r="E20" s="83"/>
      <c r="F20" s="76"/>
      <c r="G20" s="82"/>
      <c r="H20" s="102" t="s">
        <v>100</v>
      </c>
      <c r="I20" s="84"/>
    </row>
    <row r="21" spans="1:10">
      <c r="A21" s="82"/>
      <c r="B21" s="76"/>
      <c r="C21" s="83"/>
      <c r="D21" s="83"/>
      <c r="E21" s="83"/>
      <c r="F21" s="76"/>
      <c r="G21" s="82"/>
      <c r="H21" s="82"/>
      <c r="I21" s="84"/>
    </row>
    <row r="22" spans="1:10">
      <c r="A22" s="101"/>
      <c r="B22" s="101"/>
      <c r="C22" s="101"/>
      <c r="D22" s="101"/>
      <c r="E22" s="101"/>
      <c r="F22" s="101"/>
      <c r="G22" s="101"/>
      <c r="H22" s="101"/>
      <c r="I22" s="101"/>
    </row>
    <row r="23" spans="1:10">
      <c r="A23" s="100" t="s">
        <v>112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>
      <c r="A24" s="6" t="s">
        <v>0</v>
      </c>
      <c r="B24" s="6" t="s">
        <v>13</v>
      </c>
      <c r="C24" s="7" t="s">
        <v>1</v>
      </c>
      <c r="D24" s="6" t="s">
        <v>2</v>
      </c>
      <c r="E24" s="7" t="s">
        <v>22</v>
      </c>
      <c r="F24" s="6" t="s">
        <v>3</v>
      </c>
      <c r="G24" s="7" t="s">
        <v>4</v>
      </c>
      <c r="H24" s="6" t="s">
        <v>6</v>
      </c>
      <c r="I24" s="8" t="s">
        <v>7</v>
      </c>
    </row>
    <row r="25" spans="1:10">
      <c r="A25" s="9"/>
      <c r="B25" s="9" t="s">
        <v>14</v>
      </c>
      <c r="C25" s="10"/>
      <c r="D25" s="9"/>
      <c r="E25" s="10" t="s">
        <v>23</v>
      </c>
      <c r="F25" s="9"/>
      <c r="G25" s="10" t="s">
        <v>5</v>
      </c>
      <c r="H25" s="9" t="s">
        <v>4</v>
      </c>
      <c r="I25" s="11" t="s">
        <v>4</v>
      </c>
    </row>
    <row r="26" spans="1:10">
      <c r="A26" s="16" t="s">
        <v>26</v>
      </c>
      <c r="B26" s="17">
        <v>734937</v>
      </c>
      <c r="C26" s="24" t="s">
        <v>9</v>
      </c>
      <c r="D26" s="25" t="s">
        <v>9</v>
      </c>
      <c r="E26" s="92">
        <v>338295.4</v>
      </c>
      <c r="F26" s="95">
        <v>67042.16</v>
      </c>
      <c r="G26" s="16" t="s">
        <v>109</v>
      </c>
      <c r="H26" s="20"/>
      <c r="I26" s="16"/>
    </row>
    <row r="27" spans="1:10">
      <c r="A27" s="16" t="s">
        <v>27</v>
      </c>
      <c r="B27" s="36">
        <v>25400</v>
      </c>
      <c r="C27" s="24" t="s">
        <v>9</v>
      </c>
      <c r="D27" s="25" t="s">
        <v>9</v>
      </c>
      <c r="E27" s="46">
        <v>16250</v>
      </c>
      <c r="F27" s="36">
        <v>8750</v>
      </c>
      <c r="G27" s="20" t="s">
        <v>10</v>
      </c>
      <c r="H27" s="23"/>
      <c r="I27" s="16"/>
    </row>
    <row r="28" spans="1:10">
      <c r="A28" s="16" t="s">
        <v>28</v>
      </c>
      <c r="B28" s="17">
        <v>100000</v>
      </c>
      <c r="C28" s="44" t="s">
        <v>29</v>
      </c>
      <c r="D28" s="46">
        <v>25000</v>
      </c>
      <c r="E28" s="93" t="s">
        <v>9</v>
      </c>
      <c r="F28" s="17">
        <v>75000</v>
      </c>
      <c r="G28" s="23"/>
      <c r="H28" s="16"/>
      <c r="I28" s="20" t="s">
        <v>10</v>
      </c>
    </row>
    <row r="29" spans="1:10">
      <c r="A29" s="45" t="s">
        <v>103</v>
      </c>
      <c r="B29" s="12">
        <v>82324</v>
      </c>
      <c r="C29" s="5" t="s">
        <v>29</v>
      </c>
      <c r="D29" s="22" t="s">
        <v>9</v>
      </c>
      <c r="E29" s="48">
        <v>82324</v>
      </c>
      <c r="F29" s="12">
        <v>0</v>
      </c>
      <c r="G29" s="20" t="s">
        <v>10</v>
      </c>
      <c r="H29" s="39"/>
      <c r="I29" s="13"/>
    </row>
    <row r="30" spans="1:10">
      <c r="A30" s="16" t="s">
        <v>30</v>
      </c>
      <c r="B30" s="17">
        <v>92040</v>
      </c>
      <c r="C30" s="16" t="s">
        <v>29</v>
      </c>
      <c r="D30" s="24" t="s">
        <v>9</v>
      </c>
      <c r="E30" s="46">
        <v>91860</v>
      </c>
      <c r="F30" s="17">
        <f>B30-E30</f>
        <v>180</v>
      </c>
      <c r="G30" s="20" t="s">
        <v>10</v>
      </c>
      <c r="H30" s="23"/>
      <c r="I30" s="16"/>
    </row>
    <row r="31" spans="1:10">
      <c r="A31" s="5" t="s">
        <v>104</v>
      </c>
      <c r="B31" s="12">
        <v>80000</v>
      </c>
      <c r="C31" s="5" t="s">
        <v>29</v>
      </c>
      <c r="D31" s="22" t="s">
        <v>9</v>
      </c>
      <c r="E31" s="48">
        <v>80000</v>
      </c>
      <c r="F31" s="12">
        <v>0</v>
      </c>
      <c r="G31" s="20" t="s">
        <v>10</v>
      </c>
      <c r="H31" s="39"/>
      <c r="I31" s="13"/>
    </row>
    <row r="32" spans="1:10">
      <c r="A32" s="16" t="s">
        <v>31</v>
      </c>
      <c r="B32" s="17">
        <v>75000</v>
      </c>
      <c r="C32" s="16" t="s">
        <v>29</v>
      </c>
      <c r="D32" s="24" t="s">
        <v>9</v>
      </c>
      <c r="E32" s="46">
        <v>30000</v>
      </c>
      <c r="F32" s="17">
        <v>45000</v>
      </c>
      <c r="G32" s="20" t="s">
        <v>10</v>
      </c>
      <c r="H32" s="16"/>
      <c r="I32" s="20"/>
    </row>
    <row r="33" spans="1:10">
      <c r="A33" s="5" t="s">
        <v>32</v>
      </c>
      <c r="B33" s="12">
        <v>7128000</v>
      </c>
      <c r="C33" s="5" t="s">
        <v>29</v>
      </c>
      <c r="D33" s="22" t="s">
        <v>9</v>
      </c>
      <c r="E33" s="38">
        <v>6849500</v>
      </c>
      <c r="F33" s="12">
        <f>B33-E33</f>
        <v>278500</v>
      </c>
      <c r="G33" s="20" t="s">
        <v>10</v>
      </c>
      <c r="H33" s="13"/>
      <c r="I33" s="5"/>
    </row>
    <row r="34" spans="1:10">
      <c r="A34" s="16" t="s">
        <v>33</v>
      </c>
      <c r="B34" s="17">
        <v>2265600</v>
      </c>
      <c r="C34" s="16" t="s">
        <v>29</v>
      </c>
      <c r="D34" s="24" t="s">
        <v>9</v>
      </c>
      <c r="E34" s="17">
        <v>2136800</v>
      </c>
      <c r="F34" s="17">
        <f>B34-E34</f>
        <v>128800</v>
      </c>
      <c r="G34" s="20" t="s">
        <v>10</v>
      </c>
      <c r="H34" s="20"/>
      <c r="I34" s="16"/>
    </row>
    <row r="35" spans="1:10">
      <c r="A35" s="5" t="s">
        <v>34</v>
      </c>
      <c r="B35" s="12">
        <v>10000</v>
      </c>
      <c r="C35" s="5" t="s">
        <v>29</v>
      </c>
      <c r="D35" s="22" t="s">
        <v>9</v>
      </c>
      <c r="E35" s="22" t="s">
        <v>9</v>
      </c>
      <c r="F35" s="12">
        <v>10000</v>
      </c>
      <c r="G35" s="5"/>
      <c r="H35" s="5"/>
      <c r="I35" s="13" t="s">
        <v>10</v>
      </c>
    </row>
    <row r="36" spans="1:10">
      <c r="A36" s="52" t="s">
        <v>35</v>
      </c>
      <c r="B36" s="53">
        <v>10000</v>
      </c>
      <c r="C36" s="3" t="s">
        <v>29</v>
      </c>
      <c r="D36" s="34" t="s">
        <v>9</v>
      </c>
      <c r="E36" s="34" t="s">
        <v>9</v>
      </c>
      <c r="F36" s="14">
        <v>10000</v>
      </c>
      <c r="G36" s="40"/>
      <c r="H36" s="3"/>
      <c r="I36" s="15" t="s">
        <v>10</v>
      </c>
    </row>
    <row r="37" spans="1:10">
      <c r="A37" s="42" t="s">
        <v>36</v>
      </c>
      <c r="B37" s="4"/>
      <c r="C37" s="2"/>
      <c r="D37" s="4"/>
      <c r="E37" s="2"/>
      <c r="F37" s="4"/>
      <c r="G37" s="4"/>
      <c r="H37" s="4"/>
      <c r="I37" s="4"/>
    </row>
    <row r="38" spans="1:10">
      <c r="A38" s="5" t="s">
        <v>37</v>
      </c>
      <c r="B38" s="49">
        <v>10000</v>
      </c>
      <c r="C38" s="5" t="s">
        <v>29</v>
      </c>
      <c r="D38" s="22" t="s">
        <v>9</v>
      </c>
      <c r="E38" s="22" t="s">
        <v>9</v>
      </c>
      <c r="F38" s="12">
        <v>10000</v>
      </c>
      <c r="G38" s="37"/>
      <c r="H38" s="5"/>
      <c r="I38" s="13" t="s">
        <v>10</v>
      </c>
    </row>
    <row r="39" spans="1:10">
      <c r="A39" s="5" t="s">
        <v>38</v>
      </c>
      <c r="B39" s="5"/>
      <c r="C39" s="30"/>
      <c r="D39" s="5"/>
      <c r="E39" s="5"/>
      <c r="F39" s="5"/>
      <c r="G39" s="5"/>
      <c r="H39" s="5"/>
      <c r="I39" s="5"/>
    </row>
    <row r="40" spans="1:10">
      <c r="A40" s="16" t="s">
        <v>39</v>
      </c>
      <c r="B40" s="17">
        <v>20000</v>
      </c>
      <c r="C40" s="16" t="s">
        <v>29</v>
      </c>
      <c r="D40" s="24" t="s">
        <v>9</v>
      </c>
      <c r="E40" s="24" t="s">
        <v>9</v>
      </c>
      <c r="F40" s="17">
        <v>20000</v>
      </c>
      <c r="G40" s="54"/>
      <c r="H40" s="16"/>
      <c r="I40" s="20" t="s">
        <v>10</v>
      </c>
    </row>
    <row r="41" spans="1:10">
      <c r="A41" s="5" t="s">
        <v>40</v>
      </c>
      <c r="B41" s="12">
        <v>20000</v>
      </c>
      <c r="C41" s="5" t="s">
        <v>29</v>
      </c>
      <c r="D41" s="22" t="s">
        <v>9</v>
      </c>
      <c r="E41" s="22" t="s">
        <v>9</v>
      </c>
      <c r="F41" s="12">
        <v>20000</v>
      </c>
      <c r="G41" s="30"/>
      <c r="H41" s="5"/>
      <c r="I41" s="13" t="s">
        <v>10</v>
      </c>
    </row>
    <row r="42" spans="1:10">
      <c r="A42" s="16" t="s">
        <v>41</v>
      </c>
      <c r="B42" s="17">
        <v>30000</v>
      </c>
      <c r="C42" s="16" t="s">
        <v>29</v>
      </c>
      <c r="D42" s="24" t="s">
        <v>9</v>
      </c>
      <c r="E42" s="24" t="s">
        <v>9</v>
      </c>
      <c r="F42" s="17">
        <v>30000</v>
      </c>
      <c r="G42" s="23"/>
      <c r="H42" s="20"/>
      <c r="I42" s="20" t="s">
        <v>10</v>
      </c>
    </row>
    <row r="43" spans="1:10">
      <c r="A43" s="16" t="s">
        <v>42</v>
      </c>
      <c r="B43" s="17">
        <v>10000</v>
      </c>
      <c r="C43" s="16" t="s">
        <v>29</v>
      </c>
      <c r="D43" s="24" t="s">
        <v>9</v>
      </c>
      <c r="E43" s="88">
        <v>7560</v>
      </c>
      <c r="F43" s="17">
        <v>2440</v>
      </c>
      <c r="G43" s="20" t="s">
        <v>10</v>
      </c>
      <c r="H43" s="16"/>
      <c r="I43" s="20"/>
    </row>
    <row r="44" spans="1:10" ht="23.25">
      <c r="A44" s="101" t="s">
        <v>116</v>
      </c>
      <c r="B44" s="101"/>
      <c r="C44" s="101"/>
      <c r="D44" s="101"/>
      <c r="E44" s="101"/>
      <c r="F44" s="101"/>
      <c r="G44" s="101"/>
      <c r="H44" s="101"/>
      <c r="I44" s="101"/>
    </row>
    <row r="45" spans="1:10">
      <c r="A45" s="100" t="s">
        <v>113</v>
      </c>
      <c r="B45" s="100"/>
      <c r="C45" s="100"/>
      <c r="D45" s="100"/>
      <c r="E45" s="100"/>
      <c r="F45" s="100"/>
      <c r="G45" s="100"/>
      <c r="H45" s="100"/>
      <c r="I45" s="100"/>
      <c r="J45" s="100"/>
    </row>
    <row r="46" spans="1:10">
      <c r="A46" s="6" t="s">
        <v>0</v>
      </c>
      <c r="B46" s="6" t="s">
        <v>13</v>
      </c>
      <c r="C46" s="7" t="s">
        <v>1</v>
      </c>
      <c r="D46" s="6" t="s">
        <v>2</v>
      </c>
      <c r="E46" s="7" t="s">
        <v>22</v>
      </c>
      <c r="F46" s="6" t="s">
        <v>3</v>
      </c>
      <c r="G46" s="7" t="s">
        <v>4</v>
      </c>
      <c r="H46" s="6" t="s">
        <v>6</v>
      </c>
      <c r="I46" s="8" t="s">
        <v>7</v>
      </c>
    </row>
    <row r="47" spans="1:10">
      <c r="A47" s="9"/>
      <c r="B47" s="9" t="s">
        <v>14</v>
      </c>
      <c r="C47" s="10"/>
      <c r="D47" s="9"/>
      <c r="E47" s="10" t="s">
        <v>23</v>
      </c>
      <c r="F47" s="9"/>
      <c r="G47" s="10" t="s">
        <v>5</v>
      </c>
      <c r="H47" s="9" t="s">
        <v>4</v>
      </c>
      <c r="I47" s="11" t="s">
        <v>4</v>
      </c>
    </row>
    <row r="48" spans="1:10">
      <c r="A48" s="3" t="s">
        <v>43</v>
      </c>
      <c r="B48" s="14">
        <v>90000</v>
      </c>
      <c r="C48" s="3" t="s">
        <v>29</v>
      </c>
      <c r="D48" s="34" t="s">
        <v>9</v>
      </c>
      <c r="E48" s="34" t="s">
        <v>9</v>
      </c>
      <c r="F48" s="14">
        <v>90000</v>
      </c>
      <c r="G48" s="40"/>
      <c r="H48" s="15"/>
      <c r="I48" s="15" t="s">
        <v>10</v>
      </c>
    </row>
    <row r="49" spans="1:9">
      <c r="A49" s="4" t="s">
        <v>44</v>
      </c>
      <c r="B49" s="32"/>
      <c r="C49" s="26"/>
      <c r="D49" s="55"/>
      <c r="E49" s="26"/>
      <c r="F49" s="32"/>
      <c r="G49" s="2"/>
      <c r="H49" s="29"/>
      <c r="I49" s="4"/>
    </row>
    <row r="50" spans="1:9">
      <c r="A50" s="4" t="s">
        <v>45</v>
      </c>
      <c r="B50" s="43">
        <v>710049</v>
      </c>
      <c r="C50" s="47">
        <v>168400</v>
      </c>
      <c r="D50" s="41" t="s">
        <v>46</v>
      </c>
      <c r="E50" s="47">
        <v>728048</v>
      </c>
      <c r="F50" s="43">
        <f>B50+C50-E50</f>
        <v>150401</v>
      </c>
      <c r="G50" s="29" t="s">
        <v>10</v>
      </c>
      <c r="H50" s="2"/>
      <c r="I50" s="29"/>
    </row>
    <row r="51" spans="1:9">
      <c r="A51" s="3" t="s">
        <v>47</v>
      </c>
      <c r="B51" s="14">
        <v>22000</v>
      </c>
      <c r="C51" s="3" t="s">
        <v>29</v>
      </c>
      <c r="D51" s="34" t="s">
        <v>9</v>
      </c>
      <c r="E51" s="89">
        <v>12600</v>
      </c>
      <c r="F51" s="14">
        <v>9400</v>
      </c>
      <c r="G51" s="15" t="s">
        <v>10</v>
      </c>
      <c r="H51" s="3"/>
      <c r="I51" s="3"/>
    </row>
    <row r="52" spans="1:9">
      <c r="A52" s="56" t="s">
        <v>48</v>
      </c>
      <c r="B52" s="32"/>
      <c r="C52" s="4"/>
      <c r="D52" s="26"/>
      <c r="E52" s="26"/>
      <c r="F52" s="32"/>
      <c r="G52" s="9"/>
      <c r="H52" s="10"/>
      <c r="I52" s="29"/>
    </row>
    <row r="53" spans="1:9">
      <c r="A53" s="56" t="s">
        <v>110</v>
      </c>
      <c r="B53" s="32">
        <v>80000</v>
      </c>
      <c r="C53" s="4" t="s">
        <v>29</v>
      </c>
      <c r="D53" s="26" t="s">
        <v>58</v>
      </c>
      <c r="E53" s="47">
        <v>66343</v>
      </c>
      <c r="F53" s="32">
        <v>6854</v>
      </c>
      <c r="G53" s="19" t="s">
        <v>111</v>
      </c>
      <c r="H53" s="10"/>
      <c r="I53" s="29"/>
    </row>
    <row r="54" spans="1:9">
      <c r="A54" s="16" t="s">
        <v>49</v>
      </c>
      <c r="B54" s="17">
        <v>200000</v>
      </c>
      <c r="C54" s="16" t="s">
        <v>29</v>
      </c>
      <c r="D54" s="24" t="s">
        <v>9</v>
      </c>
      <c r="E54" s="46">
        <v>117070</v>
      </c>
      <c r="F54" s="17">
        <v>82950</v>
      </c>
      <c r="G54" s="13" t="s">
        <v>10</v>
      </c>
      <c r="H54" s="18"/>
      <c r="I54" s="20"/>
    </row>
    <row r="55" spans="1:9">
      <c r="A55" s="5" t="s">
        <v>59</v>
      </c>
      <c r="B55" s="12">
        <v>200000</v>
      </c>
      <c r="C55" s="5" t="s">
        <v>29</v>
      </c>
      <c r="D55" s="50">
        <v>196000</v>
      </c>
      <c r="E55" s="48">
        <v>4000</v>
      </c>
      <c r="F55" s="12">
        <f>B55-D55-E55</f>
        <v>0</v>
      </c>
      <c r="G55" s="20" t="s">
        <v>10</v>
      </c>
      <c r="H55" s="13"/>
      <c r="I55" s="13"/>
    </row>
    <row r="56" spans="1:9">
      <c r="A56" s="16" t="s">
        <v>94</v>
      </c>
      <c r="B56" s="17">
        <v>100000</v>
      </c>
      <c r="C56" s="16" t="s">
        <v>29</v>
      </c>
      <c r="D56" s="24" t="s">
        <v>9</v>
      </c>
      <c r="E56" s="57">
        <v>39620</v>
      </c>
      <c r="F56" s="17">
        <f>B56-E56</f>
        <v>60380</v>
      </c>
      <c r="G56" s="20" t="s">
        <v>10</v>
      </c>
      <c r="H56" s="98"/>
      <c r="I56" s="16"/>
    </row>
    <row r="57" spans="1:9">
      <c r="A57" s="5" t="s">
        <v>50</v>
      </c>
      <c r="B57" s="12">
        <v>13000</v>
      </c>
      <c r="C57" s="5" t="s">
        <v>29</v>
      </c>
      <c r="D57" s="22" t="s">
        <v>9</v>
      </c>
      <c r="E57" s="22" t="s">
        <v>9</v>
      </c>
      <c r="F57" s="12">
        <v>13000</v>
      </c>
      <c r="G57" s="5"/>
      <c r="H57" s="13"/>
      <c r="I57" s="13" t="s">
        <v>10</v>
      </c>
    </row>
    <row r="58" spans="1:9">
      <c r="A58" s="16" t="s">
        <v>51</v>
      </c>
      <c r="B58" s="17">
        <v>10000</v>
      </c>
      <c r="C58" s="16" t="s">
        <v>29</v>
      </c>
      <c r="D58" s="24" t="s">
        <v>9</v>
      </c>
      <c r="E58" s="90">
        <v>10000</v>
      </c>
      <c r="F58" s="17">
        <v>0</v>
      </c>
      <c r="G58" s="20" t="s">
        <v>10</v>
      </c>
      <c r="H58" s="16"/>
      <c r="I58" s="20" t="s">
        <v>61</v>
      </c>
    </row>
    <row r="59" spans="1:9">
      <c r="A59" s="45" t="s">
        <v>52</v>
      </c>
      <c r="B59" s="49">
        <v>15000</v>
      </c>
      <c r="C59" s="5" t="s">
        <v>29</v>
      </c>
      <c r="D59" s="22" t="s">
        <v>9</v>
      </c>
      <c r="E59" s="91">
        <v>7500</v>
      </c>
      <c r="F59" s="12">
        <v>7509</v>
      </c>
      <c r="G59" s="20" t="s">
        <v>10</v>
      </c>
      <c r="H59" s="5"/>
      <c r="I59" s="20"/>
    </row>
    <row r="60" spans="1:9">
      <c r="A60" s="16" t="s">
        <v>53</v>
      </c>
      <c r="B60" s="17">
        <v>50000</v>
      </c>
      <c r="C60" s="16" t="s">
        <v>29</v>
      </c>
      <c r="D60" s="24" t="s">
        <v>9</v>
      </c>
      <c r="E60" s="46">
        <v>40000</v>
      </c>
      <c r="F60" s="17">
        <f>B60-E60</f>
        <v>10000</v>
      </c>
      <c r="G60" s="20" t="s">
        <v>10</v>
      </c>
      <c r="H60" s="16"/>
      <c r="I60" s="16"/>
    </row>
    <row r="61" spans="1:9">
      <c r="A61" s="5" t="s">
        <v>54</v>
      </c>
      <c r="B61" s="49">
        <v>20000</v>
      </c>
      <c r="C61" s="12">
        <v>50000</v>
      </c>
      <c r="D61" s="22" t="s">
        <v>9</v>
      </c>
      <c r="E61" s="48">
        <v>33250</v>
      </c>
      <c r="F61" s="12">
        <v>36750</v>
      </c>
      <c r="G61" s="13" t="s">
        <v>10</v>
      </c>
      <c r="H61" s="5"/>
      <c r="I61" s="13"/>
    </row>
    <row r="62" spans="1:9">
      <c r="A62" s="3" t="s">
        <v>55</v>
      </c>
      <c r="B62" s="14">
        <v>5000</v>
      </c>
      <c r="C62" s="3" t="s">
        <v>68</v>
      </c>
      <c r="D62" s="34" t="s">
        <v>9</v>
      </c>
      <c r="E62" s="34" t="s">
        <v>9</v>
      </c>
      <c r="F62" s="14">
        <v>5000</v>
      </c>
      <c r="G62" s="3" t="s">
        <v>58</v>
      </c>
      <c r="H62" s="3" t="s">
        <v>58</v>
      </c>
      <c r="I62" s="15" t="s">
        <v>10</v>
      </c>
    </row>
    <row r="63" spans="1:9">
      <c r="A63" s="5" t="s">
        <v>56</v>
      </c>
      <c r="B63" s="12"/>
      <c r="C63" s="5"/>
      <c r="D63" s="22"/>
      <c r="E63" s="22"/>
      <c r="F63" s="12"/>
      <c r="G63" s="30"/>
      <c r="H63" s="5"/>
      <c r="I63" s="13"/>
    </row>
    <row r="64" spans="1:9">
      <c r="A64" s="4" t="s">
        <v>57</v>
      </c>
      <c r="B64" s="32"/>
      <c r="C64" s="4"/>
      <c r="D64" s="26"/>
      <c r="E64" s="26"/>
      <c r="F64" s="32"/>
      <c r="G64" s="58"/>
      <c r="H64" s="4"/>
      <c r="I64" s="29"/>
    </row>
    <row r="65" spans="1:10">
      <c r="A65" s="99"/>
      <c r="B65" s="99"/>
      <c r="C65" s="99"/>
      <c r="D65" s="99"/>
      <c r="E65" s="99"/>
      <c r="F65" s="99"/>
      <c r="G65" s="99"/>
      <c r="H65" s="99"/>
      <c r="I65" s="99"/>
      <c r="J65" s="37"/>
    </row>
    <row r="66" spans="1:10" ht="23.25">
      <c r="A66" s="80"/>
      <c r="B66" s="80"/>
      <c r="C66" s="80"/>
      <c r="D66" s="80"/>
      <c r="E66" s="80"/>
      <c r="F66" s="80"/>
      <c r="G66" s="80"/>
      <c r="H66" s="103" t="s">
        <v>101</v>
      </c>
      <c r="I66" s="80"/>
    </row>
    <row r="67" spans="1:10">
      <c r="A67" s="100" t="s">
        <v>112</v>
      </c>
      <c r="B67" s="100"/>
      <c r="C67" s="100"/>
      <c r="D67" s="100"/>
      <c r="E67" s="100"/>
      <c r="F67" s="100"/>
      <c r="G67" s="100"/>
      <c r="H67" s="100"/>
      <c r="I67" s="100"/>
      <c r="J67" s="100"/>
    </row>
    <row r="68" spans="1:10">
      <c r="A68" s="6" t="s">
        <v>0</v>
      </c>
      <c r="B68" s="6" t="s">
        <v>13</v>
      </c>
      <c r="C68" s="7" t="s">
        <v>1</v>
      </c>
      <c r="D68" s="6" t="s">
        <v>2</v>
      </c>
      <c r="E68" s="7" t="s">
        <v>22</v>
      </c>
      <c r="F68" s="6" t="s">
        <v>3</v>
      </c>
      <c r="G68" s="7" t="s">
        <v>4</v>
      </c>
      <c r="H68" s="6" t="s">
        <v>6</v>
      </c>
      <c r="I68" s="8" t="s">
        <v>7</v>
      </c>
    </row>
    <row r="69" spans="1:10">
      <c r="A69" s="9"/>
      <c r="B69" s="9" t="s">
        <v>14</v>
      </c>
      <c r="C69" s="10"/>
      <c r="D69" s="9"/>
      <c r="E69" s="10" t="s">
        <v>23</v>
      </c>
      <c r="F69" s="9"/>
      <c r="G69" s="10" t="s">
        <v>5</v>
      </c>
      <c r="H69" s="9" t="s">
        <v>4</v>
      </c>
      <c r="I69" s="11" t="s">
        <v>4</v>
      </c>
    </row>
    <row r="70" spans="1:10">
      <c r="A70" s="5" t="s">
        <v>60</v>
      </c>
      <c r="B70" s="12">
        <v>5000</v>
      </c>
      <c r="C70" s="5" t="s">
        <v>29</v>
      </c>
      <c r="D70" s="22" t="s">
        <v>9</v>
      </c>
      <c r="E70" s="22" t="s">
        <v>9</v>
      </c>
      <c r="F70" s="12">
        <v>5000</v>
      </c>
      <c r="G70" s="37"/>
      <c r="H70" s="13"/>
      <c r="I70" s="13" t="s">
        <v>10</v>
      </c>
    </row>
    <row r="71" spans="1:10">
      <c r="A71" s="5" t="s">
        <v>95</v>
      </c>
      <c r="B71" s="12"/>
      <c r="C71" s="5"/>
      <c r="D71" s="22"/>
      <c r="E71" s="22"/>
      <c r="F71" s="12"/>
      <c r="G71" s="37"/>
      <c r="H71" s="5"/>
      <c r="I71" s="13"/>
    </row>
    <row r="72" spans="1:10">
      <c r="A72" s="3" t="s">
        <v>62</v>
      </c>
      <c r="B72" s="14">
        <v>3000</v>
      </c>
      <c r="C72" s="16" t="s">
        <v>29</v>
      </c>
      <c r="D72" s="24" t="s">
        <v>9</v>
      </c>
      <c r="E72" s="46">
        <v>3000</v>
      </c>
      <c r="F72" s="14">
        <v>0</v>
      </c>
      <c r="G72" s="15" t="s">
        <v>10</v>
      </c>
      <c r="H72" s="15"/>
      <c r="I72" s="3"/>
    </row>
    <row r="73" spans="1:10">
      <c r="A73" s="3" t="s">
        <v>63</v>
      </c>
      <c r="B73" s="14">
        <v>100000</v>
      </c>
      <c r="C73" s="5" t="s">
        <v>29</v>
      </c>
      <c r="D73" s="12">
        <v>100000</v>
      </c>
      <c r="E73" s="22" t="s">
        <v>58</v>
      </c>
      <c r="F73" s="14">
        <v>0</v>
      </c>
      <c r="G73" s="40"/>
      <c r="H73" s="3"/>
      <c r="I73" s="15"/>
    </row>
    <row r="74" spans="1:10">
      <c r="A74" s="59" t="s">
        <v>64</v>
      </c>
      <c r="B74" s="17">
        <v>150000</v>
      </c>
      <c r="C74" s="16" t="s">
        <v>29</v>
      </c>
      <c r="D74" s="24" t="s">
        <v>9</v>
      </c>
      <c r="E74" s="46">
        <v>133500</v>
      </c>
      <c r="F74" s="17">
        <v>16500</v>
      </c>
      <c r="G74" s="15" t="s">
        <v>10</v>
      </c>
      <c r="H74" s="18"/>
      <c r="I74" s="20"/>
    </row>
    <row r="75" spans="1:10">
      <c r="A75" s="5" t="s">
        <v>65</v>
      </c>
      <c r="B75" s="12">
        <v>200000</v>
      </c>
      <c r="C75" s="5" t="s">
        <v>29</v>
      </c>
      <c r="D75" s="22" t="s">
        <v>9</v>
      </c>
      <c r="E75" s="22" t="s">
        <v>9</v>
      </c>
      <c r="F75" s="12">
        <v>200000</v>
      </c>
      <c r="G75" s="20"/>
      <c r="H75" s="37"/>
      <c r="I75" s="13" t="s">
        <v>10</v>
      </c>
    </row>
    <row r="76" spans="1:10">
      <c r="A76" s="16" t="s">
        <v>66</v>
      </c>
      <c r="B76" s="17">
        <v>30000</v>
      </c>
      <c r="C76" s="16" t="s">
        <v>29</v>
      </c>
      <c r="D76" s="24" t="s">
        <v>9</v>
      </c>
      <c r="E76" s="24" t="s">
        <v>9</v>
      </c>
      <c r="F76" s="17">
        <v>30000</v>
      </c>
      <c r="G76" s="19"/>
      <c r="H76" s="18"/>
      <c r="I76" s="20" t="s">
        <v>10</v>
      </c>
    </row>
    <row r="77" spans="1:10" ht="23.25">
      <c r="A77" s="67" t="s">
        <v>15</v>
      </c>
      <c r="B77" s="68">
        <v>14512700</v>
      </c>
      <c r="C77" s="68">
        <f>C50+C61</f>
        <v>218400</v>
      </c>
      <c r="D77" s="69">
        <f>D55+D73</f>
        <v>296000</v>
      </c>
      <c r="E77" s="70">
        <f>E74+E72+E61+E60+E59+E58+E56+E55+E54+E53+E51+E50+E43+E34+E33+E32+E31+E30+E29+E27+E26+E19+E18+E17+E13</f>
        <v>12581970.4</v>
      </c>
      <c r="F77" s="68">
        <f>F15+F17+F19+F26+F27+F28+F30+F32+F33+F34+F35+F36+F38+F40+F41+F42+F43+F48+F50+F51+F53+F54+F56+F57+F59+F60+F61+F62+F70+F74+F75+F76</f>
        <v>1491356.1600000001</v>
      </c>
      <c r="G77" s="9"/>
      <c r="H77" s="10"/>
      <c r="I77" s="29"/>
    </row>
    <row r="78" spans="1:10">
      <c r="A78" s="21" t="s">
        <v>67</v>
      </c>
      <c r="B78" s="12"/>
      <c r="C78" s="5"/>
      <c r="D78" s="50"/>
      <c r="E78" s="48" t="s">
        <v>61</v>
      </c>
      <c r="F78" s="12"/>
      <c r="G78" s="13"/>
      <c r="H78" s="13"/>
      <c r="I78" s="13"/>
    </row>
    <row r="79" spans="1:10">
      <c r="A79" s="5" t="s">
        <v>69</v>
      </c>
      <c r="B79" s="12">
        <v>65000</v>
      </c>
      <c r="C79" s="5" t="s">
        <v>29</v>
      </c>
      <c r="D79" s="22" t="s">
        <v>9</v>
      </c>
      <c r="E79" s="22" t="s">
        <v>9</v>
      </c>
      <c r="F79" s="12">
        <v>65000</v>
      </c>
      <c r="G79" s="13"/>
      <c r="H79" s="13"/>
      <c r="I79" s="13" t="s">
        <v>10</v>
      </c>
    </row>
    <row r="80" spans="1:10">
      <c r="A80" s="5" t="s">
        <v>70</v>
      </c>
      <c r="B80" s="12"/>
      <c r="C80" s="5"/>
      <c r="D80" s="22"/>
      <c r="E80" s="22"/>
      <c r="F80" s="12"/>
      <c r="G80" s="5"/>
      <c r="H80" s="13"/>
      <c r="I80" s="29"/>
    </row>
    <row r="81" spans="1:10">
      <c r="A81" s="16" t="s">
        <v>71</v>
      </c>
      <c r="B81" s="17">
        <v>100000</v>
      </c>
      <c r="C81" s="16" t="s">
        <v>29</v>
      </c>
      <c r="D81" s="24" t="s">
        <v>9</v>
      </c>
      <c r="E81" s="24" t="s">
        <v>9</v>
      </c>
      <c r="F81" s="17">
        <v>100000</v>
      </c>
      <c r="G81" s="16"/>
      <c r="H81" s="16"/>
      <c r="I81" s="20" t="s">
        <v>10</v>
      </c>
    </row>
    <row r="82" spans="1:10">
      <c r="A82" s="45" t="s">
        <v>72</v>
      </c>
      <c r="B82" s="49">
        <v>20000</v>
      </c>
      <c r="C82" s="5" t="s">
        <v>29</v>
      </c>
      <c r="D82" s="22" t="s">
        <v>9</v>
      </c>
      <c r="E82" s="22" t="s">
        <v>9</v>
      </c>
      <c r="F82" s="12">
        <v>20000</v>
      </c>
      <c r="G82" s="37"/>
      <c r="H82" s="5"/>
      <c r="I82" s="13" t="s">
        <v>10</v>
      </c>
    </row>
    <row r="83" spans="1:10">
      <c r="A83" s="16" t="s">
        <v>73</v>
      </c>
      <c r="B83" s="17">
        <v>30000</v>
      </c>
      <c r="C83" s="16" t="s">
        <v>29</v>
      </c>
      <c r="D83" s="24" t="s">
        <v>9</v>
      </c>
      <c r="E83" s="46">
        <v>15882</v>
      </c>
      <c r="F83" s="17">
        <v>14118</v>
      </c>
      <c r="G83" s="20" t="s">
        <v>10</v>
      </c>
      <c r="H83" s="16"/>
      <c r="I83" s="20"/>
    </row>
    <row r="84" spans="1:10">
      <c r="A84" s="5" t="s">
        <v>74</v>
      </c>
      <c r="B84" s="49">
        <v>10000</v>
      </c>
      <c r="C84" s="5" t="s">
        <v>29</v>
      </c>
      <c r="D84" s="22" t="s">
        <v>9</v>
      </c>
      <c r="E84" s="22" t="s">
        <v>9</v>
      </c>
      <c r="F84" s="12">
        <v>10000</v>
      </c>
      <c r="G84" s="13"/>
      <c r="H84" s="5"/>
      <c r="I84" s="13" t="s">
        <v>10</v>
      </c>
    </row>
    <row r="85" spans="1:10">
      <c r="A85" s="16" t="s">
        <v>75</v>
      </c>
      <c r="B85" s="17">
        <v>40000</v>
      </c>
      <c r="C85" s="16" t="s">
        <v>29</v>
      </c>
      <c r="D85" s="97">
        <v>20000</v>
      </c>
      <c r="E85" s="24" t="s">
        <v>9</v>
      </c>
      <c r="F85" s="17">
        <v>20000</v>
      </c>
      <c r="G85" s="16"/>
      <c r="H85" s="16"/>
      <c r="I85" s="20" t="s">
        <v>10</v>
      </c>
    </row>
    <row r="86" spans="1:10">
      <c r="A86" s="16" t="s">
        <v>76</v>
      </c>
      <c r="B86" s="17">
        <v>80000</v>
      </c>
      <c r="C86" s="16" t="s">
        <v>29</v>
      </c>
      <c r="D86" s="97">
        <v>80000</v>
      </c>
      <c r="E86" s="24" t="s">
        <v>9</v>
      </c>
      <c r="F86" s="17">
        <v>0</v>
      </c>
      <c r="G86" s="54"/>
      <c r="H86" s="16"/>
      <c r="I86" s="20" t="s">
        <v>10</v>
      </c>
    </row>
    <row r="87" spans="1:10" s="51" customFormat="1" ht="23.25">
      <c r="A87" s="63" t="s">
        <v>15</v>
      </c>
      <c r="B87" s="64">
        <f>B79+B81+B82+B83+B84+B85+B86</f>
        <v>345000</v>
      </c>
      <c r="C87" s="62"/>
      <c r="D87" s="96">
        <f>D85+D86</f>
        <v>100000</v>
      </c>
      <c r="E87" s="74">
        <f>E83</f>
        <v>15882</v>
      </c>
      <c r="F87" s="64">
        <f>F79+F81+F82+F83+F84+F85+F86</f>
        <v>229118</v>
      </c>
      <c r="G87" s="60"/>
      <c r="H87" s="35"/>
      <c r="I87" s="20" t="s">
        <v>61</v>
      </c>
    </row>
    <row r="88" spans="1:10">
      <c r="A88" s="104" t="s">
        <v>118</v>
      </c>
      <c r="B88" s="104"/>
      <c r="C88" s="104"/>
      <c r="D88" s="104"/>
      <c r="E88" s="104"/>
      <c r="F88" s="104"/>
      <c r="G88" s="104"/>
      <c r="H88" s="104"/>
      <c r="I88" s="104"/>
      <c r="J88" s="37"/>
    </row>
    <row r="89" spans="1:10">
      <c r="A89" s="100" t="s">
        <v>113</v>
      </c>
      <c r="B89" s="100"/>
      <c r="C89" s="100"/>
      <c r="D89" s="100"/>
      <c r="E89" s="100"/>
      <c r="F89" s="100"/>
      <c r="G89" s="100"/>
      <c r="H89" s="100"/>
      <c r="I89" s="100"/>
      <c r="J89" s="100"/>
    </row>
    <row r="90" spans="1:10">
      <c r="A90" s="6" t="s">
        <v>0</v>
      </c>
      <c r="B90" s="6" t="s">
        <v>13</v>
      </c>
      <c r="C90" s="7" t="s">
        <v>1</v>
      </c>
      <c r="D90" s="6" t="s">
        <v>2</v>
      </c>
      <c r="E90" s="7" t="s">
        <v>22</v>
      </c>
      <c r="F90" s="6" t="s">
        <v>3</v>
      </c>
      <c r="G90" s="7" t="s">
        <v>4</v>
      </c>
      <c r="H90" s="6" t="s">
        <v>6</v>
      </c>
      <c r="I90" s="8" t="s">
        <v>7</v>
      </c>
    </row>
    <row r="91" spans="1:10">
      <c r="A91" s="9"/>
      <c r="B91" s="9" t="s">
        <v>14</v>
      </c>
      <c r="C91" s="10"/>
      <c r="D91" s="9"/>
      <c r="E91" s="10" t="s">
        <v>23</v>
      </c>
      <c r="F91" s="9"/>
      <c r="G91" s="10" t="s">
        <v>5</v>
      </c>
      <c r="H91" s="9" t="s">
        <v>4</v>
      </c>
      <c r="I91" s="11" t="s">
        <v>4</v>
      </c>
    </row>
    <row r="92" spans="1:10" ht="21.75" customHeight="1">
      <c r="A92" s="61" t="s">
        <v>77</v>
      </c>
      <c r="B92" s="12"/>
      <c r="C92" s="5"/>
      <c r="D92" s="22"/>
      <c r="E92" s="22"/>
      <c r="F92" s="12"/>
      <c r="G92" s="37"/>
      <c r="H92" s="13"/>
      <c r="I92" s="13"/>
    </row>
    <row r="93" spans="1:10">
      <c r="A93" s="5" t="s">
        <v>90</v>
      </c>
      <c r="B93" s="12">
        <v>580000</v>
      </c>
      <c r="C93" s="12">
        <v>140000</v>
      </c>
      <c r="D93" s="22" t="s">
        <v>9</v>
      </c>
      <c r="E93" s="48">
        <v>448206</v>
      </c>
      <c r="F93" s="12">
        <f>B93+C93-E93</f>
        <v>271794</v>
      </c>
      <c r="G93" s="29" t="s">
        <v>10</v>
      </c>
      <c r="I93" s="13"/>
    </row>
    <row r="94" spans="1:10">
      <c r="A94" s="16" t="s">
        <v>78</v>
      </c>
      <c r="B94" s="17">
        <v>528050</v>
      </c>
      <c r="C94" s="16" t="s">
        <v>29</v>
      </c>
      <c r="D94" s="24" t="s">
        <v>9</v>
      </c>
      <c r="E94" s="46">
        <v>368990</v>
      </c>
      <c r="F94" s="17">
        <f>B94-E94</f>
        <v>159060</v>
      </c>
      <c r="G94" s="20" t="s">
        <v>10</v>
      </c>
      <c r="H94" s="20" t="s">
        <v>61</v>
      </c>
      <c r="I94" s="20"/>
    </row>
    <row r="95" spans="1:10">
      <c r="A95" s="16" t="s">
        <v>79</v>
      </c>
      <c r="B95" s="17">
        <v>200000</v>
      </c>
      <c r="C95" s="17">
        <v>176600</v>
      </c>
      <c r="D95" s="24" t="s">
        <v>9</v>
      </c>
      <c r="E95" s="46">
        <v>373200</v>
      </c>
      <c r="F95" s="17">
        <v>3400</v>
      </c>
      <c r="G95" s="20" t="s">
        <v>10</v>
      </c>
      <c r="H95" s="20"/>
      <c r="I95" s="16"/>
    </row>
    <row r="96" spans="1:10">
      <c r="A96" s="3" t="s">
        <v>96</v>
      </c>
      <c r="B96" s="14">
        <v>20000</v>
      </c>
      <c r="C96" s="5" t="s">
        <v>29</v>
      </c>
      <c r="D96" s="22" t="s">
        <v>9</v>
      </c>
      <c r="E96" s="22" t="s">
        <v>9</v>
      </c>
      <c r="F96" s="14">
        <v>20000</v>
      </c>
      <c r="G96" s="40"/>
      <c r="H96" s="3"/>
      <c r="I96" s="13" t="s">
        <v>10</v>
      </c>
    </row>
    <row r="97" spans="1:10">
      <c r="A97" s="16" t="s">
        <v>80</v>
      </c>
      <c r="B97" s="17">
        <v>10000</v>
      </c>
      <c r="C97" s="16" t="s">
        <v>29</v>
      </c>
      <c r="D97" s="24" t="s">
        <v>9</v>
      </c>
      <c r="E97" s="46">
        <v>6235</v>
      </c>
      <c r="F97" s="17">
        <v>3765</v>
      </c>
      <c r="G97" s="20" t="s">
        <v>10</v>
      </c>
      <c r="H97" s="23"/>
      <c r="I97" s="20" t="s">
        <v>61</v>
      </c>
    </row>
    <row r="98" spans="1:10">
      <c r="A98" s="5" t="s">
        <v>81</v>
      </c>
      <c r="B98" s="12">
        <v>50000</v>
      </c>
      <c r="C98" s="5" t="s">
        <v>29</v>
      </c>
      <c r="D98" s="22" t="s">
        <v>9</v>
      </c>
      <c r="E98" s="48">
        <v>42000</v>
      </c>
      <c r="F98" s="12">
        <v>8000</v>
      </c>
      <c r="G98" s="13" t="s">
        <v>10</v>
      </c>
      <c r="H98" s="39"/>
      <c r="I98" s="13"/>
    </row>
    <row r="99" spans="1:10">
      <c r="A99" s="16" t="s">
        <v>82</v>
      </c>
      <c r="B99" s="17">
        <v>30000</v>
      </c>
      <c r="C99" s="16" t="s">
        <v>29</v>
      </c>
      <c r="D99" s="24" t="s">
        <v>9</v>
      </c>
      <c r="E99" s="46">
        <v>20400</v>
      </c>
      <c r="F99" s="17">
        <v>9600</v>
      </c>
      <c r="G99" s="20" t="s">
        <v>10</v>
      </c>
      <c r="H99" s="20"/>
      <c r="I99" s="20"/>
    </row>
    <row r="100" spans="1:10">
      <c r="A100" s="5" t="s">
        <v>83</v>
      </c>
      <c r="B100" s="12">
        <v>25000</v>
      </c>
      <c r="C100" s="5" t="s">
        <v>29</v>
      </c>
      <c r="D100" s="22" t="s">
        <v>9</v>
      </c>
      <c r="E100" s="22" t="s">
        <v>9</v>
      </c>
      <c r="F100" s="12">
        <v>25000</v>
      </c>
      <c r="G100" s="13"/>
      <c r="H100" s="13"/>
      <c r="I100" s="13" t="s">
        <v>10</v>
      </c>
    </row>
    <row r="101" spans="1:10">
      <c r="A101" s="16" t="s">
        <v>84</v>
      </c>
      <c r="B101" s="46" t="s">
        <v>85</v>
      </c>
      <c r="C101" s="16" t="s">
        <v>29</v>
      </c>
      <c r="D101" s="24" t="s">
        <v>9</v>
      </c>
      <c r="E101" s="24" t="s">
        <v>9</v>
      </c>
      <c r="F101" s="24" t="s">
        <v>9</v>
      </c>
      <c r="G101" s="20" t="s">
        <v>10</v>
      </c>
      <c r="H101" s="20"/>
      <c r="I101" s="20"/>
    </row>
    <row r="102" spans="1:10">
      <c r="A102" s="5" t="s">
        <v>86</v>
      </c>
      <c r="B102" s="12">
        <v>15000</v>
      </c>
      <c r="C102" s="5" t="s">
        <v>29</v>
      </c>
      <c r="D102" s="22" t="s">
        <v>9</v>
      </c>
      <c r="E102" s="48">
        <v>15000</v>
      </c>
      <c r="F102" s="12">
        <v>0</v>
      </c>
      <c r="G102" s="13" t="s">
        <v>10</v>
      </c>
      <c r="H102" s="5"/>
      <c r="I102" s="13"/>
    </row>
    <row r="103" spans="1:10">
      <c r="A103" s="59" t="s">
        <v>87</v>
      </c>
      <c r="B103" s="36">
        <v>200000</v>
      </c>
      <c r="C103" s="17">
        <v>100000</v>
      </c>
      <c r="D103" s="24" t="s">
        <v>9</v>
      </c>
      <c r="E103" s="46">
        <v>38480</v>
      </c>
      <c r="F103" s="36">
        <v>11520</v>
      </c>
      <c r="G103" s="16" t="s">
        <v>114</v>
      </c>
      <c r="H103" s="16"/>
      <c r="I103" s="20"/>
    </row>
    <row r="104" spans="1:10">
      <c r="A104" s="5" t="s">
        <v>88</v>
      </c>
      <c r="B104" s="12">
        <v>9000</v>
      </c>
      <c r="C104" s="5" t="s">
        <v>29</v>
      </c>
      <c r="D104" s="22" t="s">
        <v>9</v>
      </c>
      <c r="E104" s="22" t="s">
        <v>9</v>
      </c>
      <c r="F104" s="12">
        <v>0</v>
      </c>
      <c r="G104" s="5" t="s">
        <v>115</v>
      </c>
      <c r="H104" s="5"/>
      <c r="I104" s="13"/>
    </row>
    <row r="105" spans="1:10" ht="24.75" customHeight="1">
      <c r="A105" s="16" t="s">
        <v>89</v>
      </c>
      <c r="B105" s="36">
        <v>300000</v>
      </c>
      <c r="C105" s="16" t="s">
        <v>29</v>
      </c>
      <c r="D105" s="46">
        <v>217000</v>
      </c>
      <c r="E105" s="24" t="s">
        <v>9</v>
      </c>
      <c r="F105" s="36">
        <v>83000</v>
      </c>
      <c r="G105" s="20"/>
      <c r="H105" s="16"/>
      <c r="I105" s="20" t="s">
        <v>10</v>
      </c>
    </row>
    <row r="106" spans="1:10" ht="20.25" customHeight="1">
      <c r="A106" s="63" t="s">
        <v>15</v>
      </c>
      <c r="B106" s="64">
        <f>B93+B94+B95+B96+B97+B98+B99+B100+B102+B103+B104+B105</f>
        <v>1967050</v>
      </c>
      <c r="C106" s="64">
        <f>C103+C95+C93</f>
        <v>416600</v>
      </c>
      <c r="D106" s="88">
        <v>217000</v>
      </c>
      <c r="E106" s="74">
        <f>E103+E102+E99+E98+E97+E95+E94+E93</f>
        <v>1312511</v>
      </c>
      <c r="F106" s="64">
        <v>595139</v>
      </c>
      <c r="G106" s="75"/>
      <c r="H106" s="16"/>
      <c r="I106" s="20"/>
    </row>
    <row r="107" spans="1:10" ht="20.25" customHeight="1">
      <c r="A107" s="61" t="s">
        <v>91</v>
      </c>
      <c r="B107" s="12"/>
      <c r="C107" s="5"/>
      <c r="D107" s="22"/>
      <c r="E107" s="22"/>
      <c r="F107" s="12"/>
      <c r="G107" s="30"/>
      <c r="H107" s="5"/>
      <c r="I107" s="13"/>
    </row>
    <row r="108" spans="1:10">
      <c r="A108" s="5" t="s">
        <v>92</v>
      </c>
      <c r="B108" s="12">
        <v>10000</v>
      </c>
      <c r="C108" s="5" t="s">
        <v>29</v>
      </c>
      <c r="D108" s="22" t="s">
        <v>9</v>
      </c>
      <c r="E108" s="22" t="s">
        <v>9</v>
      </c>
      <c r="F108" s="12">
        <v>10000</v>
      </c>
      <c r="G108" s="37"/>
      <c r="H108" s="13"/>
      <c r="I108" s="13" t="s">
        <v>10</v>
      </c>
    </row>
    <row r="109" spans="1:10">
      <c r="A109" s="16" t="s">
        <v>93</v>
      </c>
      <c r="B109" s="17">
        <v>10000</v>
      </c>
      <c r="C109" s="16" t="s">
        <v>29</v>
      </c>
      <c r="D109" s="24" t="s">
        <v>9</v>
      </c>
      <c r="E109" s="88">
        <v>6000</v>
      </c>
      <c r="F109" s="17">
        <v>4000</v>
      </c>
      <c r="G109" s="23"/>
      <c r="H109" s="16"/>
      <c r="I109" s="20" t="s">
        <v>10</v>
      </c>
    </row>
    <row r="110" spans="1:10" s="51" customFormat="1" ht="20.25" customHeight="1">
      <c r="A110" s="63" t="s">
        <v>15</v>
      </c>
      <c r="B110" s="64">
        <f>B108+B109</f>
        <v>20000</v>
      </c>
      <c r="C110" s="62" t="s">
        <v>29</v>
      </c>
      <c r="D110" s="63" t="s">
        <v>9</v>
      </c>
      <c r="E110" s="88">
        <v>6000</v>
      </c>
      <c r="F110" s="64">
        <v>20000</v>
      </c>
      <c r="G110" s="65"/>
      <c r="H110" s="66"/>
      <c r="I110" s="20" t="s">
        <v>61</v>
      </c>
    </row>
    <row r="111" spans="1:10" ht="23.25">
      <c r="A111" s="99" t="s">
        <v>117</v>
      </c>
      <c r="B111" s="99"/>
      <c r="C111" s="99"/>
      <c r="D111" s="99"/>
      <c r="E111" s="99"/>
      <c r="F111" s="99"/>
      <c r="G111" s="99"/>
      <c r="H111" s="99"/>
      <c r="I111" s="99"/>
    </row>
    <row r="112" spans="1:10">
      <c r="A112" s="37"/>
      <c r="B112" s="38"/>
      <c r="C112" s="76"/>
      <c r="D112" s="77"/>
      <c r="E112" s="76"/>
      <c r="F112" s="38"/>
      <c r="G112" s="78"/>
      <c r="H112" s="37"/>
      <c r="I112" s="78"/>
      <c r="J112" s="37"/>
    </row>
    <row r="113" spans="3:9">
      <c r="C113" s="37"/>
      <c r="D113" s="37"/>
      <c r="E113" s="37"/>
      <c r="F113" s="37"/>
      <c r="G113" s="37"/>
      <c r="I113" s="37"/>
    </row>
  </sheetData>
  <mergeCells count="10">
    <mergeCell ref="A111:I111"/>
    <mergeCell ref="A1:J1"/>
    <mergeCell ref="A23:J23"/>
    <mergeCell ref="A45:J45"/>
    <mergeCell ref="A67:J67"/>
    <mergeCell ref="A89:J89"/>
    <mergeCell ref="A22:I22"/>
    <mergeCell ref="A44:I44"/>
    <mergeCell ref="A65:I65"/>
    <mergeCell ref="A88:I88"/>
  </mergeCells>
  <pageMargins left="0.51181102362204722" right="0.51181102362204722" top="0.55118110236220474" bottom="0.74803149606299213" header="0.59055118110236227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3" sqref="B13"/>
    </sheetView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www.easyosteam.com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EasyXP_V.8</dc:creator>
  <cp:lastModifiedBy>EasyXP_V.8</cp:lastModifiedBy>
  <cp:lastPrinted>2017-10-03T04:27:58Z</cp:lastPrinted>
  <dcterms:created xsi:type="dcterms:W3CDTF">2017-03-16T07:41:08Z</dcterms:created>
  <dcterms:modified xsi:type="dcterms:W3CDTF">2017-10-03T04:39:46Z</dcterms:modified>
</cp:coreProperties>
</file>